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Date" sheetId="1" r:id="rId1"/>
    <sheet name="Schedule" sheetId="2" r:id="rId2"/>
    <sheet name="Instructions" sheetId="3" r:id="rId3"/>
    <sheet name="Dropdowns" sheetId="4" r:id="rId4"/>
  </sheets>
  <externalReferences>
    <externalReference r:id="rId7"/>
  </externalReferences>
  <definedNames>
    <definedName name="Approval">'[1]Dropdowns'!$C$1:$C$2</definedName>
    <definedName name="Approvals">'Dropdowns'!$C$1:$C$2</definedName>
    <definedName name="Grad_Tuition_Per_Credit_Hr">'Schedule'!$E$22</definedName>
    <definedName name="Onload">'[1]Dropdowns'!$A$1:$A$3</definedName>
    <definedName name="Overload">'Dropdowns'!$B$1:$B$3</definedName>
    <definedName name="UGrad_Tuition_Per_Credit_Hr">'Schedule'!$E$21</definedName>
    <definedName name="Union">'[1]Dropdowns'!$B$1:$B$3</definedName>
    <definedName name="Unions">'Dropdowns'!$A$1:$A$3</definedName>
  </definedNames>
  <calcPr fullCalcOnLoad="1"/>
</workbook>
</file>

<file path=xl/sharedStrings.xml><?xml version="1.0" encoding="utf-8"?>
<sst xmlns="http://schemas.openxmlformats.org/spreadsheetml/2006/main" count="206" uniqueCount="152">
  <si>
    <t>-</t>
  </si>
  <si>
    <t>CRN</t>
  </si>
  <si>
    <t>NOTE:</t>
  </si>
  <si>
    <t/>
  </si>
  <si>
    <t>Course Title</t>
  </si>
  <si>
    <t>Credits</t>
  </si>
  <si>
    <t>Start Date</t>
  </si>
  <si>
    <t>End Date</t>
  </si>
  <si>
    <t>Camp</t>
  </si>
  <si>
    <t>Max</t>
  </si>
  <si>
    <t>Days 1</t>
  </si>
  <si>
    <t>Times 1</t>
  </si>
  <si>
    <t>Location 1</t>
  </si>
  <si>
    <t>Days 2</t>
  </si>
  <si>
    <t>Times 2</t>
  </si>
  <si>
    <t>Location 2</t>
  </si>
  <si>
    <t>College</t>
  </si>
  <si>
    <t>Semester</t>
  </si>
  <si>
    <t>Subject</t>
  </si>
  <si>
    <t>Number</t>
  </si>
  <si>
    <t>Section</t>
  </si>
  <si>
    <t>Program Code</t>
  </si>
  <si>
    <t>Credit Hours</t>
  </si>
  <si>
    <t>Textbook</t>
  </si>
  <si>
    <t>Instructor AIS Number</t>
  </si>
  <si>
    <t>Instructor Name</t>
  </si>
  <si>
    <t>Instructor Bargaining Unit</t>
  </si>
  <si>
    <t>Instructor Salary Cost</t>
  </si>
  <si>
    <t>Medicare Cost</t>
  </si>
  <si>
    <t>Instructor Travel Cost</t>
  </si>
  <si>
    <t>Other Costs</t>
  </si>
  <si>
    <t>Total Cost</t>
  </si>
  <si>
    <t>Enrollment Needed</t>
  </si>
  <si>
    <t>Breakeven Enr</t>
  </si>
  <si>
    <t>Projected Enrollment</t>
  </si>
  <si>
    <t>Course Net/(Loss)</t>
  </si>
  <si>
    <t>Type of Contract</t>
  </si>
  <si>
    <t>Undergrad Rate</t>
  </si>
  <si>
    <t>Graduate Rate</t>
  </si>
  <si>
    <t>Administrative Approvals:</t>
  </si>
  <si>
    <t>Chair/Fiscal Officer</t>
  </si>
  <si>
    <t>Dean/Director</t>
  </si>
  <si>
    <t>Undergraduate</t>
  </si>
  <si>
    <t>Instructions</t>
  </si>
  <si>
    <t>Column</t>
  </si>
  <si>
    <t>Column Name</t>
  </si>
  <si>
    <t>Description</t>
  </si>
  <si>
    <t>A</t>
  </si>
  <si>
    <t>Name of College that the course will be taught within</t>
  </si>
  <si>
    <t>B</t>
  </si>
  <si>
    <t>Semester the course will be taught</t>
  </si>
  <si>
    <t>C</t>
  </si>
  <si>
    <t>Subject of course</t>
  </si>
  <si>
    <t>D</t>
  </si>
  <si>
    <t>Course number</t>
  </si>
  <si>
    <t>E</t>
  </si>
  <si>
    <t>Section number of course</t>
  </si>
  <si>
    <t>F</t>
  </si>
  <si>
    <t>G</t>
  </si>
  <si>
    <t>H</t>
  </si>
  <si>
    <t>I</t>
  </si>
  <si>
    <t>J</t>
  </si>
  <si>
    <t>K</t>
  </si>
  <si>
    <t>Text Book</t>
  </si>
  <si>
    <t>L</t>
  </si>
  <si>
    <t>M</t>
  </si>
  <si>
    <t>Actual last date the class will meet</t>
  </si>
  <si>
    <t>N</t>
  </si>
  <si>
    <t>O</t>
  </si>
  <si>
    <t>Maximum number of students allowed in course</t>
  </si>
  <si>
    <t>P</t>
  </si>
  <si>
    <t>AD = Adviser; IN = Instructor; DP = Department</t>
  </si>
  <si>
    <t>Q</t>
  </si>
  <si>
    <t>Day 1</t>
  </si>
  <si>
    <t>R</t>
  </si>
  <si>
    <t>S</t>
  </si>
  <si>
    <t>Physical location or zip code</t>
  </si>
  <si>
    <t>T</t>
  </si>
  <si>
    <t>Day 2</t>
  </si>
  <si>
    <t>U</t>
  </si>
  <si>
    <t>V</t>
  </si>
  <si>
    <t>Location 3</t>
  </si>
  <si>
    <t>W</t>
  </si>
  <si>
    <t>Operating Budget/Credit</t>
  </si>
  <si>
    <t>X</t>
  </si>
  <si>
    <t>Employee AIS number; may be left blank if unknown</t>
  </si>
  <si>
    <t>Y</t>
  </si>
  <si>
    <t>Name of instructor; may be left blank or TBA if unknown</t>
  </si>
  <si>
    <t>Z</t>
  </si>
  <si>
    <t>Choose type of bargaining unit from drop down list; may be left blank if unknown</t>
  </si>
  <si>
    <t>AA</t>
  </si>
  <si>
    <t>Cost of salary for the instructor to teach the course; estimate cost if instructor is unknown</t>
  </si>
  <si>
    <t>AB</t>
  </si>
  <si>
    <t>AC</t>
  </si>
  <si>
    <t>Known travel costs</t>
  </si>
  <si>
    <t>AD</t>
  </si>
  <si>
    <t>Other known costs including delivery expense (meeting rooms/equipment), advertising (pamphlets/fliers/print), etc.</t>
  </si>
  <si>
    <t>AE</t>
  </si>
  <si>
    <t>AF</t>
  </si>
  <si>
    <t>AG</t>
  </si>
  <si>
    <t>AH</t>
  </si>
  <si>
    <t>Blank</t>
  </si>
  <si>
    <t>AI</t>
  </si>
  <si>
    <t>Projected Enrollment can be manually entered to show excess (deficit) to College based on possible enrollment</t>
  </si>
  <si>
    <t>AJ</t>
  </si>
  <si>
    <t>AK</t>
  </si>
  <si>
    <t>Choose type of contract from drop down list</t>
  </si>
  <si>
    <t>Faculty</t>
  </si>
  <si>
    <t>NTT Faculty</t>
  </si>
  <si>
    <t>None</t>
  </si>
  <si>
    <t>Onload</t>
  </si>
  <si>
    <t>Overload</t>
  </si>
  <si>
    <t>Volunteer</t>
  </si>
  <si>
    <t>Approved</t>
  </si>
  <si>
    <t>Disapproved</t>
  </si>
  <si>
    <t>Actual first date the class will meet</t>
  </si>
  <si>
    <t>Graduate</t>
  </si>
  <si>
    <t>Special Approvals</t>
  </si>
  <si>
    <t>The variable number of credit hours the course will be offered for</t>
  </si>
  <si>
    <t>Course credit hours (needed to calculate the Operating Budget/Credit)</t>
  </si>
  <si>
    <t>Name of textbook to be used</t>
  </si>
  <si>
    <t>Automated formula - calculates operating budget per credit based on credit hours entered in column J</t>
  </si>
  <si>
    <t>Automated formula - calculates medicare cost based on instructor salary cost in column Y</t>
  </si>
  <si>
    <t>Automated formula -  adds instructor salary, medicare cost, travel, and other costs</t>
  </si>
  <si>
    <t>Automated formula -  unrounded number of breakeven enrollment needed</t>
  </si>
  <si>
    <t>Automated formula - shows breakeven enrollment number to cover known costs</t>
  </si>
  <si>
    <t>Automated formula - shows excess (deficit) to College based on projected enrollment entered in column AG</t>
  </si>
  <si>
    <t>Unique number assigned to courses that exist in Banner; if course doesn't exist in Banner, leave blank.</t>
  </si>
  <si>
    <t>*Program Code</t>
  </si>
  <si>
    <t>*Program Code: Banner detail code for an online degree program, online certificate, off-campus site or grant funded course; may be left blank.</t>
  </si>
  <si>
    <t>***Instructor Salary Cost</t>
  </si>
  <si>
    <t>Banner detail code for an online degree program, online certificate, off-campus site or grant funded course; may be left blank.</t>
  </si>
  <si>
    <t>**Operating Budget/Per Credit</t>
  </si>
  <si>
    <t>Instructor Salary Rate</t>
  </si>
  <si>
    <t>Instructor Rank/Title</t>
  </si>
  <si>
    <t>Appointment Dates</t>
  </si>
  <si>
    <t>Appt. %/FTE</t>
  </si>
  <si>
    <t>AL</t>
  </si>
  <si>
    <t>AM</t>
  </si>
  <si>
    <t>AN</t>
  </si>
  <si>
    <t>AO</t>
  </si>
  <si>
    <t>Title of instructor; to be verified at the Dean's Office level</t>
  </si>
  <si>
    <t>Dates of the appointment contract; to be verified at the Dean's Office level</t>
  </si>
  <si>
    <t>Full-time equivalent monthly salary rate of instructor; to be verified at the Dean's Office level</t>
  </si>
  <si>
    <t>Percent of time (FTE) of appointment; to be verified at the Dean's Office level</t>
  </si>
  <si>
    <t>Comments</t>
  </si>
  <si>
    <t>AP</t>
  </si>
  <si>
    <t xml:space="preserve">Comments </t>
  </si>
  <si>
    <t>For special cases (i.e. late additions) Please indicate why course is being added after start of semester</t>
  </si>
  <si>
    <t>LA</t>
  </si>
  <si>
    <t xml:space="preserve">**Salary will be in compliance with the collective bargaining agreement. Any salary in the spreadsheet above should be considered a provisional budgetary estimate for budget planning purposes. </t>
  </si>
  <si>
    <t xml:space="preserve">***Instructors identified in the spreadsheet above are provisional. Final course assignments will be finalized prior to the beginning of the semester.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</si>
</sst>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2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0B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0" fontId="1" fillId="35" borderId="11" xfId="0" applyNumberFormat="1" applyFont="1" applyFill="1" applyBorder="1" applyAlignment="1">
      <alignment horizontal="center" vertical="center" wrapText="1"/>
    </xf>
    <xf numFmtId="40" fontId="1" fillId="36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13" borderId="11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13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0" fontId="0" fillId="0" borderId="0" xfId="0" applyNumberFormat="1" applyAlignment="1">
      <alignment/>
    </xf>
    <xf numFmtId="40" fontId="1" fillId="33" borderId="11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/>
    </xf>
    <xf numFmtId="40" fontId="1" fillId="34" borderId="11" xfId="0" applyNumberFormat="1" applyFont="1" applyFill="1" applyBorder="1" applyAlignment="1">
      <alignment horizontal="center" vertical="center" wrapText="1"/>
    </xf>
    <xf numFmtId="40" fontId="0" fillId="0" borderId="0" xfId="0" applyNumberFormat="1" applyFill="1" applyAlignment="1">
      <alignment/>
    </xf>
    <xf numFmtId="40" fontId="0" fillId="13" borderId="0" xfId="0" applyNumberFormat="1" applyFill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6" fillId="0" borderId="0" xfId="0" applyFont="1" applyFill="1" applyAlignment="1">
      <alignment/>
    </xf>
    <xf numFmtId="0" fontId="8" fillId="13" borderId="11" xfId="0" applyFont="1" applyFill="1" applyBorder="1" applyAlignment="1">
      <alignment horizontal="center" vertical="center" wrapText="1"/>
    </xf>
    <xf numFmtId="0" fontId="6" fillId="13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40" fontId="7" fillId="0" borderId="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u850093592\AppData\Local\Microsoft\Windows\INetCache\Content.Outlook\RO8K4U40\FA14\CoS%20DE%20-%20Fall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Fall-2014-schedule"/>
      <sheetName val="Instructions"/>
      <sheetName val="Dropdowns"/>
    </sheetNames>
    <sheetDataSet>
      <sheetData sheetId="3">
        <row r="1">
          <cell r="A1" t="str">
            <v>Onload</v>
          </cell>
          <cell r="B1" t="str">
            <v>Faculty</v>
          </cell>
          <cell r="C1" t="str">
            <v>Approved</v>
          </cell>
        </row>
        <row r="2">
          <cell r="A2" t="str">
            <v>Overload</v>
          </cell>
          <cell r="B2" t="str">
            <v>NTT Faculty</v>
          </cell>
          <cell r="C2" t="str">
            <v>Disapproved</v>
          </cell>
        </row>
        <row r="3">
          <cell r="A3" t="str">
            <v>Volunteer</v>
          </cell>
          <cell r="B3" t="str">
            <v>None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9.7109375" style="0" customWidth="1"/>
  </cols>
  <sheetData>
    <row r="1" ht="12.75">
      <c r="A1" s="1" t="s">
        <v>2</v>
      </c>
    </row>
  </sheetData>
  <sheetProtection/>
  <printOptions/>
  <pageMargins left="0.25" right="0.25" top="0.75" bottom="0.25" header="0.35" footer="0.5"/>
  <pageSetup fitToHeight="999" horizontalDpi="600" verticalDpi="600" orientation="portrait"/>
  <headerFooter alignWithMargins="0">
    <oddHeader>&amp;C&amp;B&amp;I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tabSelected="1" zoomScale="90" zoomScaleNormal="90" workbookViewId="0" topLeftCell="A1">
      <selection activeCell="E8" sqref="E8"/>
    </sheetView>
  </sheetViews>
  <sheetFormatPr defaultColWidth="9.140625" defaultRowHeight="12.75"/>
  <cols>
    <col min="1" max="1" width="12.7109375" style="0" bestFit="1" customWidth="1"/>
    <col min="2" max="2" width="8.8515625" style="0" bestFit="1" customWidth="1"/>
    <col min="3" max="3" width="7.140625" style="0" bestFit="1" customWidth="1"/>
    <col min="4" max="4" width="7.28125" style="0" bestFit="1" customWidth="1"/>
    <col min="5" max="5" width="7.140625" style="0" bestFit="1" customWidth="1"/>
    <col min="6" max="6" width="6.7109375" style="2" bestFit="1" customWidth="1"/>
    <col min="7" max="7" width="9.57421875" style="2" bestFit="1" customWidth="1"/>
    <col min="8" max="8" width="30.00390625" style="0" bestFit="1" customWidth="1"/>
    <col min="9" max="9" width="6.8515625" style="0" bestFit="1" customWidth="1"/>
    <col min="10" max="10" width="5.8515625" style="0" bestFit="1" customWidth="1"/>
    <col min="11" max="11" width="8.421875" style="0" bestFit="1" customWidth="1"/>
    <col min="12" max="12" width="8.7109375" style="0" bestFit="1" customWidth="1"/>
    <col min="13" max="13" width="8.140625" style="0" bestFit="1" customWidth="1"/>
    <col min="14" max="14" width="5.57421875" style="0" customWidth="1"/>
    <col min="15" max="15" width="4.421875" style="0" bestFit="1" customWidth="1"/>
    <col min="16" max="16" width="9.140625" style="0" bestFit="1" customWidth="1"/>
    <col min="17" max="17" width="6.28125" style="0" bestFit="1" customWidth="1"/>
    <col min="18" max="18" width="7.28125" style="0" bestFit="1" customWidth="1"/>
    <col min="19" max="19" width="12.140625" style="0" bestFit="1" customWidth="1"/>
    <col min="20" max="20" width="6.28125" style="0" bestFit="1" customWidth="1"/>
    <col min="21" max="21" width="7.28125" style="0" bestFit="1" customWidth="1"/>
    <col min="22" max="22" width="9.140625" style="0" bestFit="1" customWidth="1"/>
    <col min="23" max="23" width="23.28125" style="19" bestFit="1" customWidth="1"/>
    <col min="24" max="24" width="11.57421875" style="0" bestFit="1" customWidth="1"/>
    <col min="25" max="25" width="9.8515625" style="0" bestFit="1" customWidth="1"/>
    <col min="26" max="26" width="15.00390625" style="0" bestFit="1" customWidth="1"/>
    <col min="27" max="27" width="10.28125" style="0" bestFit="1" customWidth="1"/>
    <col min="28" max="28" width="11.421875" style="0" customWidth="1"/>
    <col min="29" max="29" width="12.57421875" style="0" bestFit="1" customWidth="1"/>
    <col min="30" max="30" width="9.7109375" style="0" customWidth="1"/>
    <col min="31" max="31" width="12.140625" style="19" bestFit="1" customWidth="1"/>
    <col min="32" max="32" width="9.57421875" style="19" bestFit="1" customWidth="1"/>
    <col min="33" max="33" width="11.28125" style="19" bestFit="1" customWidth="1"/>
    <col min="34" max="34" width="6.28125" style="19" bestFit="1" customWidth="1"/>
    <col min="35" max="35" width="10.28125" style="19" bestFit="1" customWidth="1"/>
    <col min="36" max="36" width="10.57421875" style="0" bestFit="1" customWidth="1"/>
    <col min="37" max="37" width="10.7109375" style="0" bestFit="1" customWidth="1"/>
    <col min="38" max="38" width="2.28125" style="0" customWidth="1"/>
    <col min="39" max="39" width="12.7109375" style="0" customWidth="1"/>
    <col min="40" max="40" width="11.57421875" style="19" bestFit="1" customWidth="1"/>
    <col min="41" max="41" width="9.00390625" style="0" bestFit="1" customWidth="1"/>
    <col min="42" max="42" width="18.140625" style="0" customWidth="1"/>
  </cols>
  <sheetData>
    <row r="1" spans="1:7" ht="35.25">
      <c r="A1" s="44"/>
      <c r="B1" s="44"/>
      <c r="C1" s="44"/>
      <c r="D1" s="44"/>
      <c r="E1" s="44"/>
      <c r="F1" s="44"/>
      <c r="G1" s="3"/>
    </row>
    <row r="2" spans="1:42" ht="22.5">
      <c r="A2" s="4" t="s">
        <v>16</v>
      </c>
      <c r="B2" s="4" t="s">
        <v>17</v>
      </c>
      <c r="C2" s="4" t="s">
        <v>18</v>
      </c>
      <c r="D2" s="4" t="s">
        <v>19</v>
      </c>
      <c r="E2" s="4" t="s">
        <v>20</v>
      </c>
      <c r="F2" s="5" t="s">
        <v>1</v>
      </c>
      <c r="G2" s="6" t="s">
        <v>128</v>
      </c>
      <c r="H2" s="4" t="s">
        <v>4</v>
      </c>
      <c r="I2" s="4" t="s">
        <v>5</v>
      </c>
      <c r="J2" s="7" t="s">
        <v>22</v>
      </c>
      <c r="K2" s="7" t="s">
        <v>23</v>
      </c>
      <c r="L2" s="4" t="s">
        <v>6</v>
      </c>
      <c r="M2" s="4" t="s">
        <v>7</v>
      </c>
      <c r="N2" s="4" t="s">
        <v>8</v>
      </c>
      <c r="O2" s="4" t="s">
        <v>9</v>
      </c>
      <c r="P2" s="30" t="s">
        <v>117</v>
      </c>
      <c r="Q2" s="4" t="s">
        <v>10</v>
      </c>
      <c r="R2" s="4" t="s">
        <v>11</v>
      </c>
      <c r="S2" s="4" t="s">
        <v>12</v>
      </c>
      <c r="T2" s="4" t="s">
        <v>13</v>
      </c>
      <c r="U2" s="4" t="s">
        <v>14</v>
      </c>
      <c r="V2" s="4" t="s">
        <v>15</v>
      </c>
      <c r="W2" s="20" t="s">
        <v>132</v>
      </c>
      <c r="X2" s="6" t="s">
        <v>24</v>
      </c>
      <c r="Y2" s="6" t="s">
        <v>25</v>
      </c>
      <c r="Z2" s="6" t="s">
        <v>26</v>
      </c>
      <c r="AA2" s="11" t="s">
        <v>134</v>
      </c>
      <c r="AB2" s="35" t="s">
        <v>133</v>
      </c>
      <c r="AC2" s="35" t="s">
        <v>135</v>
      </c>
      <c r="AD2" s="35" t="s">
        <v>136</v>
      </c>
      <c r="AE2" s="22" t="s">
        <v>130</v>
      </c>
      <c r="AF2" s="8" t="s">
        <v>28</v>
      </c>
      <c r="AG2" s="22" t="s">
        <v>29</v>
      </c>
      <c r="AH2" s="22" t="s">
        <v>30</v>
      </c>
      <c r="AI2" s="8" t="s">
        <v>31</v>
      </c>
      <c r="AJ2" s="8" t="s">
        <v>32</v>
      </c>
      <c r="AK2" s="9" t="s">
        <v>33</v>
      </c>
      <c r="AL2" s="10"/>
      <c r="AM2" s="11" t="s">
        <v>34</v>
      </c>
      <c r="AN2" s="9" t="s">
        <v>35</v>
      </c>
      <c r="AO2" s="11" t="s">
        <v>36</v>
      </c>
      <c r="AP2" s="22" t="s">
        <v>145</v>
      </c>
    </row>
    <row r="3" spans="1:40" s="18" customFormat="1" ht="12.75">
      <c r="A3" s="15" t="s">
        <v>42</v>
      </c>
      <c r="B3" s="15"/>
      <c r="C3" s="16"/>
      <c r="D3" s="16"/>
      <c r="E3" s="16"/>
      <c r="F3" s="17"/>
      <c r="G3" s="1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1"/>
      <c r="AB3" s="34"/>
      <c r="AC3" s="34"/>
      <c r="AD3" s="34"/>
      <c r="AE3" s="23"/>
      <c r="AF3" s="23"/>
      <c r="AG3" s="23"/>
      <c r="AH3" s="23"/>
      <c r="AI3" s="23"/>
      <c r="AN3" s="23"/>
    </row>
    <row r="4" spans="1:42" ht="12.75">
      <c r="A4" t="s">
        <v>149</v>
      </c>
      <c r="G4" s="14"/>
      <c r="J4" s="14"/>
      <c r="K4" s="14"/>
      <c r="U4" t="s">
        <v>0</v>
      </c>
      <c r="W4" s="19">
        <f>((J4*UGrad_Tuition_Per_Credit_Hr)*0.65)*0.8234</f>
        <v>0</v>
      </c>
      <c r="X4" s="14"/>
      <c r="Y4" s="14"/>
      <c r="Z4" s="14"/>
      <c r="AA4" s="14"/>
      <c r="AB4" s="36"/>
      <c r="AC4" s="36"/>
      <c r="AD4" s="36"/>
      <c r="AE4" s="24"/>
      <c r="AF4" s="19">
        <f>AE4*0.0145</f>
        <v>0</v>
      </c>
      <c r="AG4" s="24"/>
      <c r="AH4" s="24"/>
      <c r="AI4" s="19">
        <f>AE4+AF4+AG4+AH4</f>
        <v>0</v>
      </c>
      <c r="AJ4" t="e">
        <f>AI4/W4</f>
        <v>#DIV/0!</v>
      </c>
      <c r="AK4" t="e">
        <f>ROUNDUP(AJ4,0)</f>
        <v>#DIV/0!</v>
      </c>
      <c r="AM4" s="14"/>
      <c r="AN4" s="19">
        <f>IF(AM4&gt;0,(W4*AM4)-AI4,0)</f>
        <v>0</v>
      </c>
      <c r="AO4" s="14"/>
      <c r="AP4" s="24"/>
    </row>
    <row r="5" spans="7:42" ht="12.75">
      <c r="G5" s="14"/>
      <c r="J5" s="14"/>
      <c r="K5" s="14"/>
      <c r="U5" t="s">
        <v>0</v>
      </c>
      <c r="W5" s="19">
        <f>((J5*UGrad_Tuition_Per_Credit_Hr)*0.65)*0.8234</f>
        <v>0</v>
      </c>
      <c r="X5" s="14"/>
      <c r="Y5" s="14"/>
      <c r="Z5" s="14"/>
      <c r="AA5" s="14"/>
      <c r="AB5" s="36"/>
      <c r="AC5" s="36"/>
      <c r="AD5" s="36"/>
      <c r="AE5" s="24"/>
      <c r="AF5" s="19">
        <f>AE5*0.0145</f>
        <v>0</v>
      </c>
      <c r="AG5" s="24"/>
      <c r="AH5" s="24"/>
      <c r="AI5" s="19">
        <f>AE5+AF5+AG5+AH5</f>
        <v>0</v>
      </c>
      <c r="AJ5" t="e">
        <f>AI5/W5</f>
        <v>#DIV/0!</v>
      </c>
      <c r="AK5" t="e">
        <f>ROUNDUP(AJ5,0)</f>
        <v>#DIV/0!</v>
      </c>
      <c r="AM5" s="14"/>
      <c r="AN5" s="19">
        <f>IF(AM5&gt;0,(W5*AM5)-AI5,0)</f>
        <v>0</v>
      </c>
      <c r="AO5" s="14"/>
      <c r="AP5" s="24"/>
    </row>
    <row r="6" spans="7:42" ht="12.75">
      <c r="G6" s="14"/>
      <c r="J6" s="14"/>
      <c r="K6" s="14"/>
      <c r="U6" t="s">
        <v>0</v>
      </c>
      <c r="W6" s="19">
        <f>((J6*UGrad_Tuition_Per_Credit_Hr)*0.65)*0.8234</f>
        <v>0</v>
      </c>
      <c r="X6" s="14"/>
      <c r="Y6" s="14"/>
      <c r="Z6" s="14"/>
      <c r="AA6" s="14"/>
      <c r="AB6" s="36"/>
      <c r="AC6" s="36"/>
      <c r="AD6" s="36"/>
      <c r="AE6" s="24"/>
      <c r="AG6" s="24"/>
      <c r="AH6" s="24"/>
      <c r="AM6" s="14"/>
      <c r="AO6" s="14"/>
      <c r="AP6" s="24"/>
    </row>
    <row r="7" spans="7:42" ht="12.75">
      <c r="G7" s="14"/>
      <c r="J7" s="14"/>
      <c r="K7" s="14"/>
      <c r="U7" t="s">
        <v>0</v>
      </c>
      <c r="W7" s="19">
        <f>((J7*UGrad_Tuition_Per_Credit_Hr)*0.65)*0.8234</f>
        <v>0</v>
      </c>
      <c r="X7" s="14"/>
      <c r="Y7" s="14"/>
      <c r="Z7" s="14"/>
      <c r="AA7" s="14"/>
      <c r="AB7" s="36"/>
      <c r="AC7" s="36"/>
      <c r="AD7" s="36"/>
      <c r="AE7" s="24"/>
      <c r="AG7" s="24"/>
      <c r="AH7" s="24"/>
      <c r="AM7" s="14"/>
      <c r="AO7" s="14"/>
      <c r="AP7" s="24"/>
    </row>
    <row r="8" spans="7:42" ht="12.75">
      <c r="G8" s="14"/>
      <c r="J8" s="14"/>
      <c r="K8" s="14"/>
      <c r="U8" t="s">
        <v>0</v>
      </c>
      <c r="W8" s="19">
        <f>((J8*UGrad_Tuition_Per_Credit_Hr)*0.65)*0.8234</f>
        <v>0</v>
      </c>
      <c r="X8" s="14"/>
      <c r="Y8" s="14"/>
      <c r="Z8" s="14"/>
      <c r="AA8" s="14"/>
      <c r="AB8" s="36"/>
      <c r="AC8" s="36"/>
      <c r="AD8" s="36"/>
      <c r="AE8" s="24"/>
      <c r="AG8" s="24"/>
      <c r="AH8" s="24"/>
      <c r="AM8" s="14"/>
      <c r="AO8" s="14"/>
      <c r="AP8" s="24"/>
    </row>
    <row r="9" spans="7:42" ht="12.75">
      <c r="G9" s="14"/>
      <c r="J9" s="14"/>
      <c r="K9" s="14"/>
      <c r="X9" s="14"/>
      <c r="Y9" s="14"/>
      <c r="Z9" s="14"/>
      <c r="AA9" s="14"/>
      <c r="AB9" s="36"/>
      <c r="AC9" s="36"/>
      <c r="AD9" s="36"/>
      <c r="AE9" s="24"/>
      <c r="AG9" s="24"/>
      <c r="AH9" s="24"/>
      <c r="AM9" s="14"/>
      <c r="AO9" s="14"/>
      <c r="AP9" s="24"/>
    </row>
    <row r="10" spans="7:42" ht="12.75">
      <c r="G10" s="14"/>
      <c r="J10" s="14"/>
      <c r="K10" s="14"/>
      <c r="X10" s="14"/>
      <c r="Y10" s="14"/>
      <c r="Z10" s="14"/>
      <c r="AA10" s="14"/>
      <c r="AB10" s="36"/>
      <c r="AC10" s="36"/>
      <c r="AD10" s="36"/>
      <c r="AE10" s="24"/>
      <c r="AG10" s="24"/>
      <c r="AH10" s="24"/>
      <c r="AM10" s="14"/>
      <c r="AO10" s="14"/>
      <c r="AP10" s="24"/>
    </row>
    <row r="11" spans="7:42" ht="12.75">
      <c r="G11" s="14"/>
      <c r="J11" s="14"/>
      <c r="K11" s="14"/>
      <c r="X11" s="14"/>
      <c r="Y11" s="14"/>
      <c r="Z11" s="14"/>
      <c r="AA11" s="14"/>
      <c r="AB11" s="36"/>
      <c r="AC11" s="36"/>
      <c r="AD11" s="36"/>
      <c r="AE11" s="24"/>
      <c r="AG11" s="24"/>
      <c r="AH11" s="24"/>
      <c r="AM11" s="14"/>
      <c r="AO11" s="14"/>
      <c r="AP11" s="24"/>
    </row>
    <row r="12" spans="1:42" ht="12.75">
      <c r="A12" s="10" t="s">
        <v>116</v>
      </c>
      <c r="B12" s="18"/>
      <c r="C12" s="18"/>
      <c r="D12" s="18"/>
      <c r="E12" s="18"/>
      <c r="F12" s="29"/>
      <c r="G12" s="29"/>
      <c r="H12" s="18"/>
      <c r="I12" s="18"/>
      <c r="J12" s="18"/>
      <c r="K12" s="18"/>
      <c r="L12" s="18"/>
      <c r="M12" s="18"/>
      <c r="N12" s="18"/>
      <c r="O12" s="18"/>
      <c r="P12" s="18" t="s">
        <v>3</v>
      </c>
      <c r="Q12" s="18" t="s">
        <v>3</v>
      </c>
      <c r="R12" s="18"/>
      <c r="S12" s="18"/>
      <c r="T12" s="18" t="s">
        <v>3</v>
      </c>
      <c r="U12" s="18"/>
      <c r="V12" s="18" t="s">
        <v>3</v>
      </c>
      <c r="W12" s="23"/>
      <c r="X12" s="18"/>
      <c r="Y12" s="18"/>
      <c r="Z12" s="18"/>
      <c r="AA12" s="18"/>
      <c r="AB12" s="34"/>
      <c r="AC12" s="34"/>
      <c r="AD12" s="34"/>
      <c r="AE12" s="23"/>
      <c r="AF12" s="23"/>
      <c r="AG12" s="23"/>
      <c r="AH12" s="23"/>
      <c r="AI12" s="23"/>
      <c r="AJ12" s="18"/>
      <c r="AK12" s="18"/>
      <c r="AL12" s="18"/>
      <c r="AM12" s="18"/>
      <c r="AN12" s="23"/>
      <c r="AO12" s="18"/>
      <c r="AP12" s="18"/>
    </row>
    <row r="13" spans="1:42" ht="12.75">
      <c r="A13" t="s">
        <v>149</v>
      </c>
      <c r="G13" s="14"/>
      <c r="J13" s="14"/>
      <c r="K13" s="14"/>
      <c r="W13" s="19">
        <f aca="true" t="shared" si="0" ref="W13:W19">((J13*Grad_Tuition_Per_Credit_Hr)*0.65)*0.8234</f>
        <v>0</v>
      </c>
      <c r="X13" s="14"/>
      <c r="Y13" s="14"/>
      <c r="Z13" s="14"/>
      <c r="AA13" s="14"/>
      <c r="AB13" s="36"/>
      <c r="AC13" s="36"/>
      <c r="AD13" s="36"/>
      <c r="AE13" s="24"/>
      <c r="AF13" s="19">
        <f>AE13*0.0145</f>
        <v>0</v>
      </c>
      <c r="AG13" s="24"/>
      <c r="AH13" s="24"/>
      <c r="AI13" s="19">
        <f>AE13+AF13+AG13+AH13</f>
        <v>0</v>
      </c>
      <c r="AJ13" t="e">
        <f>AI13/W13</f>
        <v>#DIV/0!</v>
      </c>
      <c r="AK13" t="e">
        <f>ROUNDUP(AJ13,0)</f>
        <v>#DIV/0!</v>
      </c>
      <c r="AM13" s="14"/>
      <c r="AN13" s="19">
        <f>IF(AM13&gt;0,(W13*AM13)-AI13,0)</f>
        <v>0</v>
      </c>
      <c r="AO13" s="14"/>
      <c r="AP13" s="38"/>
    </row>
    <row r="14" spans="7:42" ht="12.75">
      <c r="G14" s="14"/>
      <c r="J14" s="14"/>
      <c r="K14" s="14"/>
      <c r="W14" s="19">
        <f t="shared" si="0"/>
        <v>0</v>
      </c>
      <c r="X14" s="14"/>
      <c r="Y14" s="14"/>
      <c r="Z14" s="14"/>
      <c r="AA14" s="14"/>
      <c r="AB14" s="36"/>
      <c r="AC14" s="36"/>
      <c r="AD14" s="36"/>
      <c r="AE14" s="24"/>
      <c r="AF14" s="19">
        <f aca="true" t="shared" si="1" ref="AF14:AF19">AE14*0.0145</f>
        <v>0</v>
      </c>
      <c r="AG14" s="24"/>
      <c r="AH14" s="24"/>
      <c r="AI14" s="19">
        <f aca="true" t="shared" si="2" ref="AI14:AI19">AE14+AF14+AG14+AH14</f>
        <v>0</v>
      </c>
      <c r="AJ14" t="e">
        <f aca="true" t="shared" si="3" ref="AJ14:AJ19">AI14/W14</f>
        <v>#DIV/0!</v>
      </c>
      <c r="AK14" t="e">
        <f aca="true" t="shared" si="4" ref="AK14:AK19">ROUNDUP(AJ14,0)</f>
        <v>#DIV/0!</v>
      </c>
      <c r="AM14" s="14"/>
      <c r="AN14" s="19">
        <f aca="true" t="shared" si="5" ref="AN14:AN19">IF(AM14&gt;0,(W14*AM14)-AI14,0)</f>
        <v>0</v>
      </c>
      <c r="AO14" s="14"/>
      <c r="AP14" s="38"/>
    </row>
    <row r="15" spans="7:42" ht="12.75">
      <c r="G15" s="14"/>
      <c r="J15" s="14"/>
      <c r="K15" s="14"/>
      <c r="W15" s="19">
        <f t="shared" si="0"/>
        <v>0</v>
      </c>
      <c r="X15" s="14"/>
      <c r="Y15" s="14"/>
      <c r="Z15" s="14"/>
      <c r="AA15" s="14"/>
      <c r="AB15" s="36"/>
      <c r="AC15" s="36"/>
      <c r="AD15" s="36"/>
      <c r="AE15" s="24"/>
      <c r="AF15" s="19">
        <f t="shared" si="1"/>
        <v>0</v>
      </c>
      <c r="AG15" s="24"/>
      <c r="AH15" s="24"/>
      <c r="AI15" s="19">
        <f t="shared" si="2"/>
        <v>0</v>
      </c>
      <c r="AJ15" t="e">
        <f t="shared" si="3"/>
        <v>#DIV/0!</v>
      </c>
      <c r="AK15" t="e">
        <f t="shared" si="4"/>
        <v>#DIV/0!</v>
      </c>
      <c r="AM15" s="14"/>
      <c r="AN15" s="19">
        <f t="shared" si="5"/>
        <v>0</v>
      </c>
      <c r="AO15" s="14"/>
      <c r="AP15" s="38"/>
    </row>
    <row r="16" spans="7:42" ht="12.75">
      <c r="G16" s="14"/>
      <c r="J16" s="14"/>
      <c r="K16" s="14"/>
      <c r="W16" s="19">
        <f t="shared" si="0"/>
        <v>0</v>
      </c>
      <c r="X16" s="14"/>
      <c r="Y16" s="14"/>
      <c r="Z16" s="14"/>
      <c r="AA16" s="14"/>
      <c r="AB16" s="36"/>
      <c r="AC16" s="36"/>
      <c r="AD16" s="36"/>
      <c r="AE16" s="24"/>
      <c r="AF16" s="19">
        <f t="shared" si="1"/>
        <v>0</v>
      </c>
      <c r="AG16" s="24"/>
      <c r="AH16" s="24"/>
      <c r="AI16" s="19">
        <f t="shared" si="2"/>
        <v>0</v>
      </c>
      <c r="AJ16" t="e">
        <f t="shared" si="3"/>
        <v>#DIV/0!</v>
      </c>
      <c r="AK16" t="e">
        <f t="shared" si="4"/>
        <v>#DIV/0!</v>
      </c>
      <c r="AM16" s="14"/>
      <c r="AN16" s="19">
        <f t="shared" si="5"/>
        <v>0</v>
      </c>
      <c r="AO16" s="14"/>
      <c r="AP16" s="38"/>
    </row>
    <row r="17" spans="7:42" ht="12.75">
      <c r="G17" s="14"/>
      <c r="J17" s="14"/>
      <c r="K17" s="14"/>
      <c r="W17" s="19">
        <f t="shared" si="0"/>
        <v>0</v>
      </c>
      <c r="X17" s="14"/>
      <c r="Y17" s="14"/>
      <c r="Z17" s="14"/>
      <c r="AA17" s="14"/>
      <c r="AB17" s="36"/>
      <c r="AC17" s="36"/>
      <c r="AD17" s="36"/>
      <c r="AE17" s="24"/>
      <c r="AF17" s="19">
        <f t="shared" si="1"/>
        <v>0</v>
      </c>
      <c r="AG17" s="24"/>
      <c r="AH17" s="24"/>
      <c r="AI17" s="19">
        <f t="shared" si="2"/>
        <v>0</v>
      </c>
      <c r="AJ17" t="e">
        <f t="shared" si="3"/>
        <v>#DIV/0!</v>
      </c>
      <c r="AK17" t="e">
        <f t="shared" si="4"/>
        <v>#DIV/0!</v>
      </c>
      <c r="AM17" s="14"/>
      <c r="AN17" s="19">
        <f t="shared" si="5"/>
        <v>0</v>
      </c>
      <c r="AO17" s="14"/>
      <c r="AP17" s="38"/>
    </row>
    <row r="18" spans="7:42" ht="12.75">
      <c r="G18" s="14"/>
      <c r="J18" s="14"/>
      <c r="K18" s="14"/>
      <c r="W18" s="19">
        <f t="shared" si="0"/>
        <v>0</v>
      </c>
      <c r="X18" s="14"/>
      <c r="Y18" s="14"/>
      <c r="Z18" s="14"/>
      <c r="AA18" s="14"/>
      <c r="AB18" s="36"/>
      <c r="AC18" s="36"/>
      <c r="AD18" s="36"/>
      <c r="AE18" s="24"/>
      <c r="AF18" s="19">
        <f t="shared" si="1"/>
        <v>0</v>
      </c>
      <c r="AG18" s="24"/>
      <c r="AH18" s="24"/>
      <c r="AI18" s="19">
        <f t="shared" si="2"/>
        <v>0</v>
      </c>
      <c r="AJ18" t="e">
        <f t="shared" si="3"/>
        <v>#DIV/0!</v>
      </c>
      <c r="AK18" t="e">
        <f t="shared" si="4"/>
        <v>#DIV/0!</v>
      </c>
      <c r="AM18" s="14"/>
      <c r="AN18" s="19">
        <f t="shared" si="5"/>
        <v>0</v>
      </c>
      <c r="AO18" s="14"/>
      <c r="AP18" s="38"/>
    </row>
    <row r="19" spans="7:42" ht="12.75">
      <c r="G19" s="14"/>
      <c r="J19" s="14"/>
      <c r="K19" s="14"/>
      <c r="W19" s="19">
        <f t="shared" si="0"/>
        <v>0</v>
      </c>
      <c r="X19" s="14"/>
      <c r="Y19" s="14"/>
      <c r="Z19" s="14"/>
      <c r="AA19" s="14"/>
      <c r="AB19" s="36"/>
      <c r="AC19" s="36"/>
      <c r="AD19" s="36"/>
      <c r="AE19" s="24"/>
      <c r="AF19" s="19">
        <f t="shared" si="1"/>
        <v>0</v>
      </c>
      <c r="AG19" s="24"/>
      <c r="AH19" s="24"/>
      <c r="AI19" s="19">
        <f t="shared" si="2"/>
        <v>0</v>
      </c>
      <c r="AJ19" t="e">
        <f t="shared" si="3"/>
        <v>#DIV/0!</v>
      </c>
      <c r="AK19" t="e">
        <f t="shared" si="4"/>
        <v>#DIV/0!</v>
      </c>
      <c r="AM19" s="14"/>
      <c r="AN19" s="19">
        <f t="shared" si="5"/>
        <v>0</v>
      </c>
      <c r="AO19" s="14"/>
      <c r="AP19" s="38"/>
    </row>
    <row r="20" spans="7:42" ht="13.5" thickBot="1">
      <c r="G20" s="14"/>
      <c r="J20" s="14"/>
      <c r="K20" s="14"/>
      <c r="X20" s="14"/>
      <c r="Y20" s="14"/>
      <c r="Z20" s="14"/>
      <c r="AA20" s="14"/>
      <c r="AB20" s="36"/>
      <c r="AC20" s="36"/>
      <c r="AD20" s="36"/>
      <c r="AE20" s="24"/>
      <c r="AG20" s="24"/>
      <c r="AH20" s="24"/>
      <c r="AM20" s="14"/>
      <c r="AO20" s="14"/>
      <c r="AP20" s="38"/>
    </row>
    <row r="21" spans="1:5" ht="12.75">
      <c r="A21" s="45" t="s">
        <v>37</v>
      </c>
      <c r="B21" s="46"/>
      <c r="C21" s="46"/>
      <c r="D21" s="46"/>
      <c r="E21" s="12">
        <v>294.5</v>
      </c>
    </row>
    <row r="22" spans="1:5" ht="13.5" thickBot="1">
      <c r="A22" s="47" t="s">
        <v>38</v>
      </c>
      <c r="B22" s="48"/>
      <c r="C22" s="48"/>
      <c r="D22" s="48"/>
      <c r="E22" s="13">
        <v>417.16</v>
      </c>
    </row>
    <row r="24" spans="1:6" ht="18">
      <c r="A24" s="49" t="s">
        <v>39</v>
      </c>
      <c r="B24" s="49"/>
      <c r="C24" s="49"/>
      <c r="D24" s="49"/>
      <c r="E24" s="49"/>
      <c r="F24" s="49"/>
    </row>
    <row r="25" spans="1:6" ht="14.25">
      <c r="A25" s="42" t="s">
        <v>40</v>
      </c>
      <c r="B25" s="42"/>
      <c r="C25" s="42"/>
      <c r="D25" s="42"/>
      <c r="E25" s="43"/>
      <c r="F25" s="43"/>
    </row>
    <row r="26" spans="1:6" ht="14.25">
      <c r="A26" s="42" t="s">
        <v>41</v>
      </c>
      <c r="B26" s="42"/>
      <c r="C26" s="42"/>
      <c r="D26" s="42"/>
      <c r="E26" s="43"/>
      <c r="F26" s="43"/>
    </row>
    <row r="28" spans="1:15" ht="15.75">
      <c r="A28" s="32" t="s">
        <v>129</v>
      </c>
      <c r="O28" s="39"/>
    </row>
    <row r="29" spans="1:15" ht="15.75">
      <c r="A29" s="32" t="s">
        <v>150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O29" s="39"/>
    </row>
    <row r="30" spans="1:15" ht="15.75">
      <c r="A30" s="32" t="s">
        <v>151</v>
      </c>
      <c r="B30" s="40"/>
      <c r="C30" s="40"/>
      <c r="D30" s="40"/>
      <c r="E30" s="40"/>
      <c r="F30" s="32"/>
      <c r="G30" s="32"/>
      <c r="H30" s="40"/>
      <c r="I30" s="40"/>
      <c r="J30" s="40"/>
      <c r="K30" s="40"/>
      <c r="L30" s="40"/>
      <c r="O30" s="39"/>
    </row>
    <row r="31" spans="1:15" ht="15.75">
      <c r="A31" s="32"/>
      <c r="O31" s="39"/>
    </row>
  </sheetData>
  <sheetProtection/>
  <protectedRanges>
    <protectedRange password="FD32" sqref="AI21:AK65536 AI1:AK3" name="Range3"/>
    <protectedRange password="FD32" sqref="AF21:AF65536 AF1:AF3" name="Range2"/>
    <protectedRange password="FD32" sqref="W21:W65536 W1:W3" name="Range1"/>
    <protectedRange password="FD32" sqref="AI12:AK12" name="Range3_1"/>
    <protectedRange password="FD32" sqref="AF12" name="Range2_1"/>
    <protectedRange password="FD32" sqref="W12" name="Range1_1"/>
    <protectedRange password="FD32" sqref="AI11:AK11" name="Range3_1_4"/>
    <protectedRange password="FD32" sqref="AF11" name="Range2_1_4"/>
    <protectedRange password="FD32" sqref="W11" name="Range1_1_4"/>
    <protectedRange password="FD32" sqref="AI9:AK10" name="Range3_1_19_4_3"/>
    <protectedRange password="FD32" sqref="AF9:AF10" name="Range2_1_19_4_3"/>
    <protectedRange password="FD32" sqref="W9:W10" name="Range1_1_19_4_3"/>
    <protectedRange password="FD32" sqref="AI13:AK20" name="Range3_1_3_1_6"/>
    <protectedRange password="FD32" sqref="AF13:AF20" name="Range2_1_3_1_6"/>
    <protectedRange password="FD32" sqref="W13:W20" name="Range1_1_3_1_6"/>
    <protectedRange password="FD32" sqref="AI4:AK8" name="Range3_1_19_4_16"/>
    <protectedRange password="FD32" sqref="AF4:AF8" name="Range2_1_19_4_16"/>
    <protectedRange password="FD32" sqref="W4:W8" name="Range1_1_19_4_16"/>
  </protectedRanges>
  <mergeCells count="8">
    <mergeCell ref="A26:D26"/>
    <mergeCell ref="E26:F26"/>
    <mergeCell ref="A1:F1"/>
    <mergeCell ref="A21:D21"/>
    <mergeCell ref="A22:D22"/>
    <mergeCell ref="A24:F24"/>
    <mergeCell ref="A25:D25"/>
    <mergeCell ref="E25:F25"/>
  </mergeCells>
  <dataValidations count="3">
    <dataValidation type="list" allowBlank="1" showInputMessage="1" showErrorMessage="1" sqref="E25:F26">
      <formula1>Approvals</formula1>
    </dataValidation>
    <dataValidation type="list" allowBlank="1" showInputMessage="1" showErrorMessage="1" sqref="Z1:Z65536">
      <formula1>Unions</formula1>
    </dataValidation>
    <dataValidation type="list" allowBlank="1" showInputMessage="1" showErrorMessage="1" sqref="AO1:AO65536">
      <formula1>Overload</formula1>
    </dataValidation>
  </dataValidations>
  <printOptions/>
  <pageMargins left="0" right="0" top="1" bottom="0.25" header="0.35" footer="0.5"/>
  <pageSetup fitToHeight="0" fitToWidth="1" horizontalDpi="600" verticalDpi="600" orientation="landscape" paperSize="5" scale="45" r:id="rId1"/>
  <headerFooter alignWithMargins="0">
    <oddHeader>&amp;C&amp;"Arial,Bold"&amp;18
SIU Extended Campus Scheduling Spreadsheet for Distance Education, Summer Session, and Special Session Courses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37">
      <selection activeCell="C44" sqref="C44"/>
    </sheetView>
  </sheetViews>
  <sheetFormatPr defaultColWidth="9.140625" defaultRowHeight="12.75"/>
  <cols>
    <col min="2" max="2" width="22.28125" style="0" bestFit="1" customWidth="1"/>
    <col min="3" max="3" width="64.00390625" style="0" customWidth="1"/>
  </cols>
  <sheetData>
    <row r="1" ht="12.75">
      <c r="A1" t="s">
        <v>43</v>
      </c>
    </row>
    <row r="2" spans="1:3" ht="12.75">
      <c r="A2" s="25" t="s">
        <v>44</v>
      </c>
      <c r="B2" s="25" t="s">
        <v>45</v>
      </c>
      <c r="C2" s="25" t="s">
        <v>46</v>
      </c>
    </row>
    <row r="3" spans="1:3" ht="12.75">
      <c r="A3" s="26" t="s">
        <v>47</v>
      </c>
      <c r="B3" s="26" t="s">
        <v>16</v>
      </c>
      <c r="C3" s="27" t="s">
        <v>48</v>
      </c>
    </row>
    <row r="4" spans="1:3" ht="12.75">
      <c r="A4" s="26" t="s">
        <v>49</v>
      </c>
      <c r="B4" s="26" t="s">
        <v>17</v>
      </c>
      <c r="C4" s="27" t="s">
        <v>50</v>
      </c>
    </row>
    <row r="5" spans="1:3" ht="12.75">
      <c r="A5" s="26" t="s">
        <v>51</v>
      </c>
      <c r="B5" s="26" t="s">
        <v>18</v>
      </c>
      <c r="C5" s="27" t="s">
        <v>52</v>
      </c>
    </row>
    <row r="6" spans="1:3" ht="12.75">
      <c r="A6" s="26" t="s">
        <v>53</v>
      </c>
      <c r="B6" s="26" t="s">
        <v>19</v>
      </c>
      <c r="C6" s="27" t="s">
        <v>54</v>
      </c>
    </row>
    <row r="7" spans="1:3" ht="12.75">
      <c r="A7" s="26" t="s">
        <v>55</v>
      </c>
      <c r="B7" s="26" t="s">
        <v>20</v>
      </c>
      <c r="C7" s="28" t="s">
        <v>56</v>
      </c>
    </row>
    <row r="8" spans="1:3" ht="25.5">
      <c r="A8" s="26" t="s">
        <v>57</v>
      </c>
      <c r="B8" s="26" t="s">
        <v>1</v>
      </c>
      <c r="C8" s="31" t="s">
        <v>127</v>
      </c>
    </row>
    <row r="9" spans="1:3" ht="25.5">
      <c r="A9" s="26" t="s">
        <v>58</v>
      </c>
      <c r="B9" s="26" t="s">
        <v>21</v>
      </c>
      <c r="C9" s="33" t="s">
        <v>131</v>
      </c>
    </row>
    <row r="10" spans="1:3" ht="12.75">
      <c r="A10" s="26" t="s">
        <v>59</v>
      </c>
      <c r="B10" s="26" t="s">
        <v>4</v>
      </c>
      <c r="C10" s="27" t="s">
        <v>4</v>
      </c>
    </row>
    <row r="11" spans="1:3" ht="12.75">
      <c r="A11" s="26" t="s">
        <v>60</v>
      </c>
      <c r="B11" s="26" t="s">
        <v>5</v>
      </c>
      <c r="C11" s="27" t="s">
        <v>118</v>
      </c>
    </row>
    <row r="12" spans="1:3" ht="12.75">
      <c r="A12" s="26" t="s">
        <v>61</v>
      </c>
      <c r="B12" s="26" t="s">
        <v>22</v>
      </c>
      <c r="C12" s="27" t="s">
        <v>119</v>
      </c>
    </row>
    <row r="13" spans="1:3" ht="12.75">
      <c r="A13" s="26" t="s">
        <v>62</v>
      </c>
      <c r="B13" s="26" t="s">
        <v>63</v>
      </c>
      <c r="C13" s="27" t="s">
        <v>120</v>
      </c>
    </row>
    <row r="14" spans="1:3" ht="12.75">
      <c r="A14" s="26" t="s">
        <v>64</v>
      </c>
      <c r="B14" s="26" t="s">
        <v>6</v>
      </c>
      <c r="C14" s="27" t="s">
        <v>115</v>
      </c>
    </row>
    <row r="15" spans="1:3" ht="12.75">
      <c r="A15" s="26" t="s">
        <v>65</v>
      </c>
      <c r="B15" s="26" t="s">
        <v>7</v>
      </c>
      <c r="C15" s="27" t="s">
        <v>66</v>
      </c>
    </row>
    <row r="16" spans="1:3" ht="12.75">
      <c r="A16" s="26" t="s">
        <v>67</v>
      </c>
      <c r="B16" s="26" t="s">
        <v>8</v>
      </c>
      <c r="C16" s="27"/>
    </row>
    <row r="17" spans="1:3" ht="12.75">
      <c r="A17" s="26" t="s">
        <v>68</v>
      </c>
      <c r="B17" s="26" t="s">
        <v>9</v>
      </c>
      <c r="C17" s="27" t="s">
        <v>69</v>
      </c>
    </row>
    <row r="18" spans="1:3" ht="12.75">
      <c r="A18" s="26" t="s">
        <v>70</v>
      </c>
      <c r="B18" s="26" t="s">
        <v>117</v>
      </c>
      <c r="C18" s="27" t="s">
        <v>71</v>
      </c>
    </row>
    <row r="19" spans="1:3" ht="12.75">
      <c r="A19" s="26" t="s">
        <v>72</v>
      </c>
      <c r="B19" s="26" t="s">
        <v>73</v>
      </c>
      <c r="C19" s="27"/>
    </row>
    <row r="20" spans="1:3" ht="12.75">
      <c r="A20" s="26" t="s">
        <v>74</v>
      </c>
      <c r="B20" s="26" t="s">
        <v>11</v>
      </c>
      <c r="C20" s="27"/>
    </row>
    <row r="21" spans="1:3" ht="12.75">
      <c r="A21" s="26" t="s">
        <v>75</v>
      </c>
      <c r="B21" s="26" t="s">
        <v>12</v>
      </c>
      <c r="C21" s="27" t="s">
        <v>76</v>
      </c>
    </row>
    <row r="22" spans="1:3" ht="12.75">
      <c r="A22" s="26" t="s">
        <v>77</v>
      </c>
      <c r="B22" s="26" t="s">
        <v>78</v>
      </c>
      <c r="C22" s="27"/>
    </row>
    <row r="23" spans="1:3" ht="12.75">
      <c r="A23" s="26" t="s">
        <v>79</v>
      </c>
      <c r="B23" s="26" t="s">
        <v>14</v>
      </c>
      <c r="C23" s="27"/>
    </row>
    <row r="24" spans="1:3" ht="12.75">
      <c r="A24" s="26" t="s">
        <v>80</v>
      </c>
      <c r="B24" s="26" t="s">
        <v>81</v>
      </c>
      <c r="C24" s="27" t="s">
        <v>76</v>
      </c>
    </row>
    <row r="25" spans="1:3" ht="25.5">
      <c r="A25" s="26" t="s">
        <v>82</v>
      </c>
      <c r="B25" s="26" t="s">
        <v>83</v>
      </c>
      <c r="C25" s="27" t="s">
        <v>121</v>
      </c>
    </row>
    <row r="26" spans="1:3" ht="12.75">
      <c r="A26" s="26" t="s">
        <v>84</v>
      </c>
      <c r="B26" s="26" t="s">
        <v>24</v>
      </c>
      <c r="C26" s="28" t="s">
        <v>85</v>
      </c>
    </row>
    <row r="27" spans="1:3" ht="12.75">
      <c r="A27" s="26" t="s">
        <v>86</v>
      </c>
      <c r="B27" s="26" t="s">
        <v>25</v>
      </c>
      <c r="C27" s="27" t="s">
        <v>87</v>
      </c>
    </row>
    <row r="28" spans="1:3" ht="25.5">
      <c r="A28" s="26" t="s">
        <v>88</v>
      </c>
      <c r="B28" s="26" t="s">
        <v>26</v>
      </c>
      <c r="C28" s="27" t="s">
        <v>89</v>
      </c>
    </row>
    <row r="29" spans="1:3" ht="12.75">
      <c r="A29" s="26" t="s">
        <v>90</v>
      </c>
      <c r="B29" s="26" t="s">
        <v>134</v>
      </c>
      <c r="C29" s="27" t="s">
        <v>141</v>
      </c>
    </row>
    <row r="30" spans="1:3" ht="25.5">
      <c r="A30" s="26" t="s">
        <v>92</v>
      </c>
      <c r="B30" s="26" t="s">
        <v>133</v>
      </c>
      <c r="C30" s="27" t="s">
        <v>143</v>
      </c>
    </row>
    <row r="31" spans="1:3" ht="12.75">
      <c r="A31" s="26" t="s">
        <v>93</v>
      </c>
      <c r="B31" s="26" t="s">
        <v>135</v>
      </c>
      <c r="C31" s="27" t="s">
        <v>142</v>
      </c>
    </row>
    <row r="32" spans="1:3" ht="25.5">
      <c r="A32" s="26" t="s">
        <v>95</v>
      </c>
      <c r="B32" s="26" t="s">
        <v>136</v>
      </c>
      <c r="C32" s="27" t="s">
        <v>144</v>
      </c>
    </row>
    <row r="33" spans="1:3" ht="25.5">
      <c r="A33" s="26" t="s">
        <v>97</v>
      </c>
      <c r="B33" s="26" t="s">
        <v>27</v>
      </c>
      <c r="C33" s="27" t="s">
        <v>91</v>
      </c>
    </row>
    <row r="34" spans="1:3" ht="25.5">
      <c r="A34" s="26" t="s">
        <v>98</v>
      </c>
      <c r="B34" s="26" t="s">
        <v>28</v>
      </c>
      <c r="C34" s="27" t="s">
        <v>122</v>
      </c>
    </row>
    <row r="35" spans="1:3" ht="12.75">
      <c r="A35" s="26" t="s">
        <v>99</v>
      </c>
      <c r="B35" s="26" t="s">
        <v>29</v>
      </c>
      <c r="C35" s="27" t="s">
        <v>94</v>
      </c>
    </row>
    <row r="36" spans="1:3" ht="25.5">
      <c r="A36" s="26" t="s">
        <v>100</v>
      </c>
      <c r="B36" s="26" t="s">
        <v>30</v>
      </c>
      <c r="C36" s="27" t="s">
        <v>96</v>
      </c>
    </row>
    <row r="37" spans="1:3" ht="25.5">
      <c r="A37" s="26" t="s">
        <v>102</v>
      </c>
      <c r="B37" s="26" t="s">
        <v>31</v>
      </c>
      <c r="C37" s="27" t="s">
        <v>123</v>
      </c>
    </row>
    <row r="38" spans="1:3" ht="12.75">
      <c r="A38" s="26" t="s">
        <v>104</v>
      </c>
      <c r="B38" s="26" t="s">
        <v>32</v>
      </c>
      <c r="C38" s="27" t="s">
        <v>124</v>
      </c>
    </row>
    <row r="39" spans="1:3" ht="25.5">
      <c r="A39" s="26" t="s">
        <v>105</v>
      </c>
      <c r="B39" s="26" t="s">
        <v>33</v>
      </c>
      <c r="C39" s="27" t="s">
        <v>125</v>
      </c>
    </row>
    <row r="40" spans="1:3" ht="12.75">
      <c r="A40" s="26" t="s">
        <v>137</v>
      </c>
      <c r="B40" s="26" t="s">
        <v>101</v>
      </c>
      <c r="C40" s="27" t="s">
        <v>101</v>
      </c>
    </row>
    <row r="41" spans="1:3" ht="25.5">
      <c r="A41" s="26" t="s">
        <v>138</v>
      </c>
      <c r="B41" s="26" t="s">
        <v>34</v>
      </c>
      <c r="C41" s="27" t="s">
        <v>103</v>
      </c>
    </row>
    <row r="42" spans="1:3" ht="25.5">
      <c r="A42" s="26" t="s">
        <v>139</v>
      </c>
      <c r="B42" s="26" t="s">
        <v>35</v>
      </c>
      <c r="C42" s="27" t="s">
        <v>126</v>
      </c>
    </row>
    <row r="43" spans="1:3" ht="12.75">
      <c r="A43" s="26" t="s">
        <v>140</v>
      </c>
      <c r="B43" s="26" t="s">
        <v>36</v>
      </c>
      <c r="C43" s="27" t="s">
        <v>106</v>
      </c>
    </row>
    <row r="44" spans="1:3" ht="25.5">
      <c r="A44" s="37" t="s">
        <v>146</v>
      </c>
      <c r="B44" s="37" t="s">
        <v>147</v>
      </c>
      <c r="C44" s="31" t="s">
        <v>148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1.00390625" style="0" bestFit="1" customWidth="1"/>
    <col min="3" max="3" width="11.00390625" style="0" bestFit="1" customWidth="1"/>
  </cols>
  <sheetData>
    <row r="1" spans="1:3" ht="12.75">
      <c r="A1" t="s">
        <v>107</v>
      </c>
      <c r="B1" t="s">
        <v>110</v>
      </c>
      <c r="C1" t="s">
        <v>113</v>
      </c>
    </row>
    <row r="2" spans="1:3" ht="12.75">
      <c r="A2" t="s">
        <v>108</v>
      </c>
      <c r="B2" t="s">
        <v>111</v>
      </c>
      <c r="C2" t="s">
        <v>114</v>
      </c>
    </row>
    <row r="3" spans="1:2" ht="12.75">
      <c r="A3" t="s">
        <v>109</v>
      </c>
      <c r="B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Bacon</dc:creator>
  <cp:keywords/>
  <dc:description/>
  <cp:lastModifiedBy>Windows User</cp:lastModifiedBy>
  <cp:lastPrinted>2014-08-13T14:35:35Z</cp:lastPrinted>
  <dcterms:created xsi:type="dcterms:W3CDTF">2014-01-22T15:34:05Z</dcterms:created>
  <dcterms:modified xsi:type="dcterms:W3CDTF">2015-07-08T18:50:40Z</dcterms:modified>
  <cp:category/>
  <cp:version/>
  <cp:contentType/>
  <cp:contentStatus/>
</cp:coreProperties>
</file>